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O28" i="1" l="1"/>
  <c r="O29" i="3"/>
  <c r="O27" i="3"/>
  <c r="O25" i="3"/>
  <c r="E19" i="3"/>
  <c r="D19" i="3"/>
  <c r="E18" i="3"/>
  <c r="D18" i="3"/>
  <c r="E17" i="3"/>
  <c r="D17" i="3"/>
  <c r="E16" i="3"/>
  <c r="D16" i="3"/>
  <c r="I16" i="3" s="1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I8" i="3" s="1"/>
  <c r="E7" i="3"/>
  <c r="D7" i="3"/>
  <c r="E6" i="3"/>
  <c r="D6" i="3"/>
  <c r="E5" i="3"/>
  <c r="D5" i="3"/>
  <c r="E4" i="3"/>
  <c r="D4" i="3"/>
  <c r="E3" i="3"/>
  <c r="D3" i="3"/>
  <c r="E2" i="3"/>
  <c r="D2" i="3"/>
  <c r="F11" i="3" l="1"/>
  <c r="G11" i="3" s="1"/>
  <c r="H11" i="3" s="1"/>
  <c r="J11" i="3" s="1"/>
  <c r="I2" i="3"/>
  <c r="F6" i="3"/>
  <c r="G6" i="3" s="1"/>
  <c r="H6" i="3" s="1"/>
  <c r="I5" i="3"/>
  <c r="F10" i="3"/>
  <c r="G10" i="3" s="1"/>
  <c r="H10" i="3" s="1"/>
  <c r="I14" i="3"/>
  <c r="F19" i="3"/>
  <c r="G19" i="3" s="1"/>
  <c r="H19" i="3" s="1"/>
  <c r="I15" i="3"/>
  <c r="I4" i="3"/>
  <c r="F7" i="3"/>
  <c r="G7" i="3" s="1"/>
  <c r="H7" i="3" s="1"/>
  <c r="I17" i="3"/>
  <c r="I12" i="3"/>
  <c r="I10" i="3"/>
  <c r="F5" i="3"/>
  <c r="G5" i="3" s="1"/>
  <c r="I18" i="3"/>
  <c r="F3" i="3"/>
  <c r="G3" i="3" s="1"/>
  <c r="H3" i="3" s="1"/>
  <c r="I11" i="3"/>
  <c r="F15" i="3"/>
  <c r="G15" i="3" s="1"/>
  <c r="H15" i="3" s="1"/>
  <c r="F12" i="3"/>
  <c r="G12" i="3" s="1"/>
  <c r="H12" i="3" s="1"/>
  <c r="F18" i="3"/>
  <c r="G18" i="3" s="1"/>
  <c r="H18" i="3" s="1"/>
  <c r="I6" i="3"/>
  <c r="I13" i="3"/>
  <c r="E20" i="3"/>
  <c r="I7" i="3"/>
  <c r="I9" i="3"/>
  <c r="I19" i="3"/>
  <c r="F17" i="3"/>
  <c r="F16" i="3"/>
  <c r="F14" i="3"/>
  <c r="F2" i="3"/>
  <c r="F8" i="3"/>
  <c r="F13" i="3"/>
  <c r="D20" i="3"/>
  <c r="F4" i="3"/>
  <c r="F9" i="3"/>
  <c r="I3" i="3"/>
  <c r="F9" i="1"/>
  <c r="G9" i="1" s="1"/>
  <c r="F10" i="1"/>
  <c r="G10" i="1" s="1"/>
  <c r="F17" i="1"/>
  <c r="G17" i="1" s="1"/>
  <c r="F18" i="1"/>
  <c r="G18" i="1" s="1"/>
  <c r="F25" i="1"/>
  <c r="G25" i="1" s="1"/>
  <c r="F26" i="1"/>
  <c r="E3" i="1"/>
  <c r="I3" i="1" s="1"/>
  <c r="E4" i="1"/>
  <c r="I4" i="1" s="1"/>
  <c r="E5" i="1"/>
  <c r="E6" i="1"/>
  <c r="E7" i="1"/>
  <c r="E8" i="1"/>
  <c r="I8" i="1" s="1"/>
  <c r="E9" i="1"/>
  <c r="E10" i="1"/>
  <c r="E11" i="1"/>
  <c r="I11" i="1" s="1"/>
  <c r="E12" i="1"/>
  <c r="I12" i="1" s="1"/>
  <c r="E13" i="1"/>
  <c r="E14" i="1"/>
  <c r="E15" i="1"/>
  <c r="E16" i="1"/>
  <c r="I16" i="1" s="1"/>
  <c r="E17" i="1"/>
  <c r="E18" i="1"/>
  <c r="E19" i="1"/>
  <c r="I19" i="1" s="1"/>
  <c r="E20" i="1"/>
  <c r="I20" i="1" s="1"/>
  <c r="E21" i="1"/>
  <c r="E22" i="1"/>
  <c r="E23" i="1"/>
  <c r="E24" i="1"/>
  <c r="I24" i="1" s="1"/>
  <c r="E25" i="1"/>
  <c r="E26" i="1"/>
  <c r="E27" i="1"/>
  <c r="I27" i="1" s="1"/>
  <c r="E28" i="1"/>
  <c r="I28" i="1" s="1"/>
  <c r="E29" i="1"/>
  <c r="E30" i="1"/>
  <c r="E31" i="1"/>
  <c r="E2" i="1"/>
  <c r="E32" i="1" s="1"/>
  <c r="D3" i="1"/>
  <c r="F3" i="1" s="1"/>
  <c r="D4" i="1"/>
  <c r="F4" i="1" s="1"/>
  <c r="D5" i="1"/>
  <c r="I5" i="1" s="1"/>
  <c r="D6" i="1"/>
  <c r="I6" i="1" s="1"/>
  <c r="D7" i="1"/>
  <c r="I7" i="1" s="1"/>
  <c r="D8" i="1"/>
  <c r="F8" i="1" s="1"/>
  <c r="D9" i="1"/>
  <c r="I9" i="1" s="1"/>
  <c r="D10" i="1"/>
  <c r="I10" i="1" s="1"/>
  <c r="D11" i="1"/>
  <c r="F11" i="1" s="1"/>
  <c r="D12" i="1"/>
  <c r="F12" i="1" s="1"/>
  <c r="D13" i="1"/>
  <c r="I13" i="1" s="1"/>
  <c r="D14" i="1"/>
  <c r="F14" i="1" s="1"/>
  <c r="D15" i="1"/>
  <c r="I15" i="1" s="1"/>
  <c r="D16" i="1"/>
  <c r="F16" i="1" s="1"/>
  <c r="D17" i="1"/>
  <c r="I17" i="1" s="1"/>
  <c r="D18" i="1"/>
  <c r="I18" i="1" s="1"/>
  <c r="D19" i="1"/>
  <c r="F19" i="1" s="1"/>
  <c r="D20" i="1"/>
  <c r="F20" i="1" s="1"/>
  <c r="D21" i="1"/>
  <c r="I21" i="1" s="1"/>
  <c r="D22" i="1"/>
  <c r="I22" i="1" s="1"/>
  <c r="D23" i="1"/>
  <c r="I23" i="1" s="1"/>
  <c r="D24" i="1"/>
  <c r="F24" i="1" s="1"/>
  <c r="D25" i="1"/>
  <c r="I25" i="1" s="1"/>
  <c r="D26" i="1"/>
  <c r="I26" i="1" s="1"/>
  <c r="D27" i="1"/>
  <c r="F27" i="1" s="1"/>
  <c r="D28" i="1"/>
  <c r="F28" i="1" s="1"/>
  <c r="D29" i="1"/>
  <c r="I29" i="1" s="1"/>
  <c r="D30" i="1"/>
  <c r="I30" i="1" s="1"/>
  <c r="D31" i="1"/>
  <c r="I31" i="1" s="1"/>
  <c r="D2" i="1"/>
  <c r="D32" i="1" s="1"/>
  <c r="G28" i="1" l="1"/>
  <c r="H28" i="1" s="1"/>
  <c r="J28" i="1" s="1"/>
  <c r="G12" i="1"/>
  <c r="H12" i="1" s="1"/>
  <c r="J12" i="1" s="1"/>
  <c r="G27" i="1"/>
  <c r="H27" i="1"/>
  <c r="G11" i="1"/>
  <c r="H11" i="1"/>
  <c r="J11" i="1" s="1"/>
  <c r="G3" i="1"/>
  <c r="H3" i="1"/>
  <c r="J25" i="1"/>
  <c r="J17" i="1"/>
  <c r="G20" i="1"/>
  <c r="H20" i="1"/>
  <c r="J20" i="1" s="1"/>
  <c r="G4" i="1"/>
  <c r="H4" i="1"/>
  <c r="J4" i="1" s="1"/>
  <c r="G24" i="1"/>
  <c r="H24" i="1" s="1"/>
  <c r="J24" i="1" s="1"/>
  <c r="G16" i="1"/>
  <c r="H16" i="1" s="1"/>
  <c r="J16" i="1" s="1"/>
  <c r="G8" i="1"/>
  <c r="H8" i="1"/>
  <c r="J8" i="1" s="1"/>
  <c r="J27" i="1"/>
  <c r="G14" i="1"/>
  <c r="H14" i="1" s="1"/>
  <c r="J3" i="1"/>
  <c r="G19" i="1"/>
  <c r="H19" i="1"/>
  <c r="J19" i="1" s="1"/>
  <c r="F2" i="1"/>
  <c r="F31" i="1"/>
  <c r="F23" i="1"/>
  <c r="F15" i="1"/>
  <c r="F7" i="1"/>
  <c r="H10" i="1"/>
  <c r="J10" i="1" s="1"/>
  <c r="F22" i="1"/>
  <c r="F29" i="1"/>
  <c r="F21" i="1"/>
  <c r="F13" i="1"/>
  <c r="F5" i="1"/>
  <c r="H25" i="1"/>
  <c r="H17" i="1"/>
  <c r="H9" i="1"/>
  <c r="J9" i="1" s="1"/>
  <c r="F30" i="1"/>
  <c r="F6" i="1"/>
  <c r="H18" i="1"/>
  <c r="J18" i="1" s="1"/>
  <c r="G26" i="1"/>
  <c r="H26" i="1" s="1"/>
  <c r="J26" i="1" s="1"/>
  <c r="I14" i="1"/>
  <c r="I2" i="1"/>
  <c r="O22" i="3"/>
  <c r="O23" i="3"/>
  <c r="J10" i="3"/>
  <c r="J15" i="3"/>
  <c r="J18" i="3"/>
  <c r="H5" i="3"/>
  <c r="J5" i="3" s="1"/>
  <c r="J7" i="3"/>
  <c r="J12" i="3"/>
  <c r="J19" i="3"/>
  <c r="J6" i="3"/>
  <c r="G8" i="3"/>
  <c r="H8" i="3" s="1"/>
  <c r="J8" i="3" s="1"/>
  <c r="G14" i="3"/>
  <c r="H14" i="3" s="1"/>
  <c r="J14" i="3" s="1"/>
  <c r="G16" i="3"/>
  <c r="H16" i="3" s="1"/>
  <c r="J16" i="3" s="1"/>
  <c r="G13" i="3"/>
  <c r="H13" i="3" s="1"/>
  <c r="J13" i="3" s="1"/>
  <c r="J3" i="3"/>
  <c r="F20" i="3"/>
  <c r="G17" i="3"/>
  <c r="H17" i="3"/>
  <c r="J17" i="3" s="1"/>
  <c r="G9" i="3"/>
  <c r="H9" i="3" s="1"/>
  <c r="J9" i="3" s="1"/>
  <c r="G2" i="3"/>
  <c r="H2" i="3" s="1"/>
  <c r="J2" i="3" s="1"/>
  <c r="G4" i="3"/>
  <c r="H4" i="3" s="1"/>
  <c r="J4" i="3" s="1"/>
  <c r="G7" i="1" l="1"/>
  <c r="H7" i="1" s="1"/>
  <c r="J7" i="1" s="1"/>
  <c r="G23" i="1"/>
  <c r="H23" i="1" s="1"/>
  <c r="J23" i="1" s="1"/>
  <c r="G13" i="1"/>
  <c r="H13" i="1"/>
  <c r="J13" i="1" s="1"/>
  <c r="G31" i="1"/>
  <c r="H31" i="1" s="1"/>
  <c r="J31" i="1" s="1"/>
  <c r="G15" i="1"/>
  <c r="H15" i="1" s="1"/>
  <c r="J15" i="1" s="1"/>
  <c r="G5" i="1"/>
  <c r="H5" i="1"/>
  <c r="J5" i="1" s="1"/>
  <c r="G21" i="1"/>
  <c r="H21" i="1"/>
  <c r="J21" i="1" s="1"/>
  <c r="H2" i="1"/>
  <c r="G2" i="1"/>
  <c r="F32" i="1"/>
  <c r="G6" i="1"/>
  <c r="H6" i="1" s="1"/>
  <c r="J6" i="1" s="1"/>
  <c r="G29" i="1"/>
  <c r="H29" i="1"/>
  <c r="J29" i="1" s="1"/>
  <c r="G30" i="1"/>
  <c r="H30" i="1" s="1"/>
  <c r="J30" i="1" s="1"/>
  <c r="G22" i="1"/>
  <c r="H22" i="1" s="1"/>
  <c r="J22" i="1" s="1"/>
  <c r="G20" i="3"/>
  <c r="H20" i="3"/>
  <c r="H32" i="1" l="1"/>
  <c r="G32" i="1"/>
  <c r="J2" i="1"/>
</calcChain>
</file>

<file path=xl/sharedStrings.xml><?xml version="1.0" encoding="utf-8"?>
<sst xmlns="http://schemas.openxmlformats.org/spreadsheetml/2006/main" count="72" uniqueCount="24">
  <si>
    <t>No</t>
  </si>
  <si>
    <t>Nu</t>
  </si>
  <si>
    <t>Nl</t>
  </si>
  <si>
    <t>Pu= Nu/n</t>
  </si>
  <si>
    <t>Pl=(Nl/n)</t>
  </si>
  <si>
    <t>P</t>
  </si>
  <si>
    <t>q</t>
  </si>
  <si>
    <t>pq</t>
  </si>
  <si>
    <t>D</t>
  </si>
  <si>
    <t>X^2</t>
  </si>
  <si>
    <t>α</t>
  </si>
  <si>
    <t>0.05</t>
  </si>
  <si>
    <t>NO</t>
  </si>
  <si>
    <t>SUM</t>
  </si>
  <si>
    <t>M</t>
  </si>
  <si>
    <t>میانگین</t>
  </si>
  <si>
    <t>انحراف معیار</t>
  </si>
  <si>
    <t>S</t>
  </si>
  <si>
    <t>کودر ریچاردسون</t>
  </si>
  <si>
    <t>rrt</t>
  </si>
  <si>
    <t>خطای معیار</t>
  </si>
  <si>
    <t>SE</t>
  </si>
  <si>
    <t>MM</t>
  </si>
  <si>
    <t>شاخص اندازه سنجی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</si>
</sst>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pane ySplit="1" topLeftCell="A8" activePane="bottomLeft" state="frozen"/>
      <selection pane="bottomLeft" activeCell="O29" sqref="O29"/>
    </sheetView>
  </sheetViews>
  <sheetFormatPr defaultRowHeight="13.8" x14ac:dyDescent="0.25"/>
  <cols>
    <col min="4" max="5" width="9.3984375" bestFit="1" customWidth="1"/>
  </cols>
  <sheetData>
    <row r="1" spans="1:12" s="2" customFormat="1" ht="32.4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12</v>
      </c>
    </row>
    <row r="2" spans="1:12" x14ac:dyDescent="0.25">
      <c r="A2">
        <v>1</v>
      </c>
      <c r="B2">
        <v>12</v>
      </c>
      <c r="C2">
        <v>8</v>
      </c>
      <c r="D2" s="1">
        <f>B2/13</f>
        <v>0.92307692307692313</v>
      </c>
      <c r="E2" s="1">
        <f>C2/13</f>
        <v>0.61538461538461542</v>
      </c>
      <c r="F2" s="1">
        <f>(D2+E2)/2</f>
        <v>0.76923076923076927</v>
      </c>
      <c r="G2" s="1">
        <f>1-F2</f>
        <v>0.23076923076923073</v>
      </c>
      <c r="H2" s="1">
        <f>F2*G2</f>
        <v>0.17751479289940827</v>
      </c>
      <c r="I2" s="1">
        <f>D2-E2</f>
        <v>0.30769230769230771</v>
      </c>
      <c r="J2" s="1">
        <f>(26*I2^2)/(4*H2)</f>
        <v>3.4666666666666672</v>
      </c>
    </row>
    <row r="3" spans="1:12" x14ac:dyDescent="0.25">
      <c r="A3">
        <v>2</v>
      </c>
      <c r="B3">
        <v>11</v>
      </c>
      <c r="C3">
        <v>2</v>
      </c>
      <c r="D3" s="1">
        <f t="shared" ref="D3:D31" si="0">B3/13</f>
        <v>0.84615384615384615</v>
      </c>
      <c r="E3" s="1">
        <f t="shared" ref="E3:E31" si="1">C3/13</f>
        <v>0.15384615384615385</v>
      </c>
      <c r="F3" s="1">
        <f t="shared" ref="F3:F31" si="2">(D3+E3)/2</f>
        <v>0.5</v>
      </c>
      <c r="G3" s="1">
        <f t="shared" ref="G3:G31" si="3">1-F3</f>
        <v>0.5</v>
      </c>
      <c r="H3" s="1">
        <f t="shared" ref="H3:H31" si="4">F3*G3</f>
        <v>0.25</v>
      </c>
      <c r="I3" s="1">
        <f t="shared" ref="I3:I31" si="5">D3-E3</f>
        <v>0.69230769230769229</v>
      </c>
      <c r="J3" s="1">
        <f t="shared" ref="J3:J31" si="6">(26*I3^2)/(4*H3)</f>
        <v>12.46153846153846</v>
      </c>
      <c r="K3" t="s">
        <v>11</v>
      </c>
      <c r="L3">
        <v>5</v>
      </c>
    </row>
    <row r="4" spans="1:12" x14ac:dyDescent="0.25">
      <c r="A4">
        <v>3</v>
      </c>
      <c r="B4">
        <v>9</v>
      </c>
      <c r="C4">
        <v>0</v>
      </c>
      <c r="D4" s="1">
        <f t="shared" si="0"/>
        <v>0.69230769230769229</v>
      </c>
      <c r="E4" s="1">
        <f t="shared" si="1"/>
        <v>0</v>
      </c>
      <c r="F4" s="1">
        <f t="shared" si="2"/>
        <v>0.34615384615384615</v>
      </c>
      <c r="G4" s="1">
        <f t="shared" si="3"/>
        <v>0.65384615384615385</v>
      </c>
      <c r="H4" s="1">
        <f t="shared" si="4"/>
        <v>0.22633136094674555</v>
      </c>
      <c r="I4" s="1">
        <f t="shared" si="5"/>
        <v>0.69230769230769229</v>
      </c>
      <c r="J4" s="1">
        <f t="shared" si="6"/>
        <v>13.76470588235294</v>
      </c>
      <c r="K4" t="s">
        <v>11</v>
      </c>
      <c r="L4">
        <v>15</v>
      </c>
    </row>
    <row r="5" spans="1:12" x14ac:dyDescent="0.25">
      <c r="A5">
        <v>4</v>
      </c>
      <c r="B5">
        <v>10</v>
      </c>
      <c r="C5">
        <v>3</v>
      </c>
      <c r="D5" s="1">
        <f t="shared" si="0"/>
        <v>0.76923076923076927</v>
      </c>
      <c r="E5" s="1">
        <f t="shared" si="1"/>
        <v>0.23076923076923078</v>
      </c>
      <c r="F5" s="1">
        <f t="shared" si="2"/>
        <v>0.5</v>
      </c>
      <c r="G5" s="1">
        <f t="shared" si="3"/>
        <v>0.5</v>
      </c>
      <c r="H5" s="1">
        <f t="shared" si="4"/>
        <v>0.25</v>
      </c>
      <c r="I5" s="1">
        <f t="shared" si="5"/>
        <v>0.53846153846153855</v>
      </c>
      <c r="J5" s="1">
        <f t="shared" si="6"/>
        <v>7.538461538461541</v>
      </c>
      <c r="K5" t="s">
        <v>11</v>
      </c>
      <c r="L5">
        <v>7</v>
      </c>
    </row>
    <row r="6" spans="1:12" x14ac:dyDescent="0.25">
      <c r="A6">
        <v>5</v>
      </c>
      <c r="B6">
        <v>8</v>
      </c>
      <c r="C6">
        <v>7</v>
      </c>
      <c r="D6" s="1">
        <f t="shared" si="0"/>
        <v>0.61538461538461542</v>
      </c>
      <c r="E6" s="1">
        <f t="shared" si="1"/>
        <v>0.53846153846153844</v>
      </c>
      <c r="F6" s="1">
        <f t="shared" si="2"/>
        <v>0.57692307692307687</v>
      </c>
      <c r="G6" s="1">
        <f t="shared" si="3"/>
        <v>0.42307692307692313</v>
      </c>
      <c r="H6" s="1">
        <f t="shared" si="4"/>
        <v>0.24408284023668639</v>
      </c>
      <c r="I6" s="1">
        <f t="shared" si="5"/>
        <v>7.6923076923076983E-2</v>
      </c>
      <c r="J6" s="1">
        <f t="shared" si="6"/>
        <v>0.15757575757575781</v>
      </c>
    </row>
    <row r="7" spans="1:12" x14ac:dyDescent="0.25">
      <c r="A7">
        <v>6</v>
      </c>
      <c r="B7">
        <v>5</v>
      </c>
      <c r="C7">
        <v>0</v>
      </c>
      <c r="D7" s="1">
        <f t="shared" si="0"/>
        <v>0.38461538461538464</v>
      </c>
      <c r="E7" s="1">
        <f t="shared" si="1"/>
        <v>0</v>
      </c>
      <c r="F7" s="1">
        <f t="shared" si="2"/>
        <v>0.19230769230769232</v>
      </c>
      <c r="G7" s="1">
        <f t="shared" si="3"/>
        <v>0.80769230769230771</v>
      </c>
      <c r="H7" s="1">
        <f t="shared" si="4"/>
        <v>0.15532544378698226</v>
      </c>
      <c r="I7" s="1">
        <f t="shared" si="5"/>
        <v>0.38461538461538464</v>
      </c>
      <c r="J7" s="1">
        <f t="shared" si="6"/>
        <v>6.1904761904761898</v>
      </c>
      <c r="K7" t="s">
        <v>11</v>
      </c>
      <c r="L7">
        <v>17</v>
      </c>
    </row>
    <row r="8" spans="1:12" x14ac:dyDescent="0.25">
      <c r="A8">
        <v>7</v>
      </c>
      <c r="B8">
        <v>11</v>
      </c>
      <c r="C8">
        <v>3</v>
      </c>
      <c r="D8" s="1">
        <f t="shared" si="0"/>
        <v>0.84615384615384615</v>
      </c>
      <c r="E8" s="1">
        <f t="shared" si="1"/>
        <v>0.23076923076923078</v>
      </c>
      <c r="F8" s="1">
        <f t="shared" si="2"/>
        <v>0.53846153846153844</v>
      </c>
      <c r="G8" s="1">
        <f t="shared" si="3"/>
        <v>0.46153846153846156</v>
      </c>
      <c r="H8" s="1">
        <f t="shared" si="4"/>
        <v>0.24852071005917159</v>
      </c>
      <c r="I8" s="1">
        <f t="shared" si="5"/>
        <v>0.61538461538461542</v>
      </c>
      <c r="J8" s="1">
        <f t="shared" si="6"/>
        <v>9.9047619047619051</v>
      </c>
      <c r="K8" t="s">
        <v>11</v>
      </c>
      <c r="L8">
        <v>3</v>
      </c>
    </row>
    <row r="9" spans="1:12" x14ac:dyDescent="0.25">
      <c r="A9">
        <v>8</v>
      </c>
      <c r="B9">
        <v>9</v>
      </c>
      <c r="C9">
        <v>3</v>
      </c>
      <c r="D9" s="1">
        <f t="shared" si="0"/>
        <v>0.69230769230769229</v>
      </c>
      <c r="E9" s="1">
        <f t="shared" si="1"/>
        <v>0.23076923076923078</v>
      </c>
      <c r="F9" s="1">
        <f t="shared" si="2"/>
        <v>0.46153846153846156</v>
      </c>
      <c r="G9" s="1">
        <f t="shared" si="3"/>
        <v>0.53846153846153844</v>
      </c>
      <c r="H9" s="1">
        <f t="shared" si="4"/>
        <v>0.24852071005917159</v>
      </c>
      <c r="I9" s="1">
        <f t="shared" si="5"/>
        <v>0.46153846153846151</v>
      </c>
      <c r="J9" s="1">
        <f t="shared" si="6"/>
        <v>5.5714285714285712</v>
      </c>
      <c r="K9" t="s">
        <v>11</v>
      </c>
      <c r="L9">
        <v>10</v>
      </c>
    </row>
    <row r="10" spans="1:12" x14ac:dyDescent="0.25">
      <c r="A10">
        <v>9</v>
      </c>
      <c r="B10">
        <v>5</v>
      </c>
      <c r="C10">
        <v>1</v>
      </c>
      <c r="D10" s="1">
        <f t="shared" si="0"/>
        <v>0.38461538461538464</v>
      </c>
      <c r="E10" s="1">
        <f t="shared" si="1"/>
        <v>7.6923076923076927E-2</v>
      </c>
      <c r="F10" s="1">
        <f t="shared" si="2"/>
        <v>0.23076923076923078</v>
      </c>
      <c r="G10" s="1">
        <f t="shared" si="3"/>
        <v>0.76923076923076916</v>
      </c>
      <c r="H10" s="1">
        <f t="shared" si="4"/>
        <v>0.17751479289940827</v>
      </c>
      <c r="I10" s="1">
        <f t="shared" si="5"/>
        <v>0.30769230769230771</v>
      </c>
      <c r="J10" s="1">
        <f t="shared" si="6"/>
        <v>3.4666666666666672</v>
      </c>
    </row>
    <row r="11" spans="1:12" x14ac:dyDescent="0.25">
      <c r="A11">
        <v>10</v>
      </c>
      <c r="B11">
        <v>11</v>
      </c>
      <c r="C11">
        <v>1</v>
      </c>
      <c r="D11" s="1">
        <f t="shared" si="0"/>
        <v>0.84615384615384615</v>
      </c>
      <c r="E11" s="1">
        <f t="shared" si="1"/>
        <v>7.6923076923076927E-2</v>
      </c>
      <c r="F11" s="1">
        <f t="shared" si="2"/>
        <v>0.46153846153846156</v>
      </c>
      <c r="G11" s="1">
        <f t="shared" si="3"/>
        <v>0.53846153846153844</v>
      </c>
      <c r="H11" s="1">
        <f t="shared" si="4"/>
        <v>0.24852071005917159</v>
      </c>
      <c r="I11" s="1">
        <f t="shared" si="5"/>
        <v>0.76923076923076916</v>
      </c>
      <c r="J11" s="1">
        <f t="shared" si="6"/>
        <v>15.476190476190474</v>
      </c>
      <c r="K11" t="s">
        <v>11</v>
      </c>
      <c r="L11">
        <v>9</v>
      </c>
    </row>
    <row r="12" spans="1:12" x14ac:dyDescent="0.25">
      <c r="A12">
        <v>11</v>
      </c>
      <c r="B12">
        <v>3</v>
      </c>
      <c r="C12">
        <v>0</v>
      </c>
      <c r="D12" s="1">
        <f t="shared" si="0"/>
        <v>0.23076923076923078</v>
      </c>
      <c r="E12" s="1">
        <f t="shared" si="1"/>
        <v>0</v>
      </c>
      <c r="F12" s="1">
        <f t="shared" si="2"/>
        <v>0.11538461538461539</v>
      </c>
      <c r="G12" s="1">
        <f t="shared" si="3"/>
        <v>0.88461538461538458</v>
      </c>
      <c r="H12" s="1">
        <f t="shared" si="4"/>
        <v>0.10207100591715977</v>
      </c>
      <c r="I12" s="1">
        <f t="shared" si="5"/>
        <v>0.23076923076923078</v>
      </c>
      <c r="J12" s="1">
        <f t="shared" si="6"/>
        <v>3.3913043478260874</v>
      </c>
    </row>
    <row r="13" spans="1:12" x14ac:dyDescent="0.25">
      <c r="A13">
        <v>12</v>
      </c>
      <c r="B13">
        <v>9</v>
      </c>
      <c r="C13">
        <v>1</v>
      </c>
      <c r="D13" s="1">
        <f t="shared" si="0"/>
        <v>0.69230769230769229</v>
      </c>
      <c r="E13" s="1">
        <f t="shared" si="1"/>
        <v>7.6923076923076927E-2</v>
      </c>
      <c r="F13" s="1">
        <f t="shared" si="2"/>
        <v>0.38461538461538458</v>
      </c>
      <c r="G13" s="1">
        <f t="shared" si="3"/>
        <v>0.61538461538461542</v>
      </c>
      <c r="H13" s="1">
        <f t="shared" si="4"/>
        <v>0.23668639053254437</v>
      </c>
      <c r="I13" s="1">
        <f t="shared" si="5"/>
        <v>0.61538461538461542</v>
      </c>
      <c r="J13" s="1">
        <f t="shared" si="6"/>
        <v>10.4</v>
      </c>
      <c r="K13" t="s">
        <v>11</v>
      </c>
      <c r="L13">
        <v>11</v>
      </c>
    </row>
    <row r="14" spans="1:12" x14ac:dyDescent="0.25">
      <c r="A14">
        <v>13</v>
      </c>
      <c r="B14">
        <v>0</v>
      </c>
      <c r="C14">
        <v>0</v>
      </c>
      <c r="D14" s="1">
        <f t="shared" si="0"/>
        <v>0</v>
      </c>
      <c r="E14" s="1">
        <f t="shared" si="1"/>
        <v>0</v>
      </c>
      <c r="F14" s="1">
        <f t="shared" si="2"/>
        <v>0</v>
      </c>
      <c r="G14" s="1">
        <f t="shared" si="3"/>
        <v>1</v>
      </c>
      <c r="H14" s="1">
        <f t="shared" si="4"/>
        <v>0</v>
      </c>
      <c r="I14" s="1">
        <f t="shared" si="5"/>
        <v>0</v>
      </c>
      <c r="J14" s="1">
        <v>0</v>
      </c>
    </row>
    <row r="15" spans="1:12" x14ac:dyDescent="0.25">
      <c r="A15">
        <v>14</v>
      </c>
      <c r="B15">
        <v>12</v>
      </c>
      <c r="C15">
        <v>1</v>
      </c>
      <c r="D15" s="1">
        <f t="shared" si="0"/>
        <v>0.92307692307692313</v>
      </c>
      <c r="E15" s="1">
        <f t="shared" si="1"/>
        <v>7.6923076923076927E-2</v>
      </c>
      <c r="F15" s="1">
        <f t="shared" si="2"/>
        <v>0.5</v>
      </c>
      <c r="G15" s="1">
        <f t="shared" si="3"/>
        <v>0.5</v>
      </c>
      <c r="H15" s="1">
        <f t="shared" si="4"/>
        <v>0.25</v>
      </c>
      <c r="I15" s="1">
        <f t="shared" si="5"/>
        <v>0.84615384615384626</v>
      </c>
      <c r="J15" s="1">
        <f t="shared" si="6"/>
        <v>18.61538461538462</v>
      </c>
      <c r="K15" t="s">
        <v>11</v>
      </c>
      <c r="L15">
        <v>4</v>
      </c>
    </row>
    <row r="16" spans="1:12" x14ac:dyDescent="0.25">
      <c r="A16">
        <v>15</v>
      </c>
      <c r="B16">
        <v>11</v>
      </c>
      <c r="C16">
        <v>2</v>
      </c>
      <c r="D16" s="1">
        <f t="shared" si="0"/>
        <v>0.84615384615384615</v>
      </c>
      <c r="E16" s="1">
        <f t="shared" si="1"/>
        <v>0.15384615384615385</v>
      </c>
      <c r="F16" s="1">
        <f t="shared" si="2"/>
        <v>0.5</v>
      </c>
      <c r="G16" s="1">
        <f t="shared" si="3"/>
        <v>0.5</v>
      </c>
      <c r="H16" s="1">
        <f t="shared" si="4"/>
        <v>0.25</v>
      </c>
      <c r="I16" s="1">
        <f t="shared" si="5"/>
        <v>0.69230769230769229</v>
      </c>
      <c r="J16" s="1">
        <f t="shared" si="6"/>
        <v>12.46153846153846</v>
      </c>
      <c r="K16" t="s">
        <v>11</v>
      </c>
      <c r="L16">
        <v>6</v>
      </c>
    </row>
    <row r="17" spans="1:15" x14ac:dyDescent="0.25">
      <c r="A17">
        <v>16</v>
      </c>
      <c r="B17">
        <v>5</v>
      </c>
      <c r="C17">
        <v>0</v>
      </c>
      <c r="D17" s="1">
        <f t="shared" si="0"/>
        <v>0.38461538461538464</v>
      </c>
      <c r="E17" s="1">
        <f t="shared" si="1"/>
        <v>0</v>
      </c>
      <c r="F17" s="1">
        <f t="shared" si="2"/>
        <v>0.19230769230769232</v>
      </c>
      <c r="G17" s="1">
        <f t="shared" si="3"/>
        <v>0.80769230769230771</v>
      </c>
      <c r="H17" s="1">
        <f t="shared" si="4"/>
        <v>0.15532544378698226</v>
      </c>
      <c r="I17" s="1">
        <f t="shared" si="5"/>
        <v>0.38461538461538464</v>
      </c>
      <c r="J17" s="1">
        <f t="shared" si="6"/>
        <v>6.1904761904761898</v>
      </c>
      <c r="K17" t="s">
        <v>11</v>
      </c>
      <c r="L17">
        <v>18</v>
      </c>
    </row>
    <row r="18" spans="1:15" x14ac:dyDescent="0.25">
      <c r="A18">
        <v>17</v>
      </c>
      <c r="B18">
        <v>10</v>
      </c>
      <c r="C18">
        <v>5</v>
      </c>
      <c r="D18" s="1">
        <f t="shared" si="0"/>
        <v>0.76923076923076927</v>
      </c>
      <c r="E18" s="1">
        <f t="shared" si="1"/>
        <v>0.38461538461538464</v>
      </c>
      <c r="F18" s="1">
        <f t="shared" si="2"/>
        <v>0.57692307692307698</v>
      </c>
      <c r="G18" s="1">
        <f t="shared" si="3"/>
        <v>0.42307692307692302</v>
      </c>
      <c r="H18" s="1">
        <f t="shared" si="4"/>
        <v>0.24408284023668639</v>
      </c>
      <c r="I18" s="1">
        <f t="shared" si="5"/>
        <v>0.38461538461538464</v>
      </c>
      <c r="J18" s="1">
        <f t="shared" si="6"/>
        <v>3.9393939393939394</v>
      </c>
      <c r="K18" t="s">
        <v>11</v>
      </c>
      <c r="L18">
        <v>2</v>
      </c>
    </row>
    <row r="19" spans="1:15" x14ac:dyDescent="0.25">
      <c r="A19">
        <v>18</v>
      </c>
      <c r="B19">
        <v>10</v>
      </c>
      <c r="C19">
        <v>3</v>
      </c>
      <c r="D19" s="1">
        <f t="shared" si="0"/>
        <v>0.76923076923076927</v>
      </c>
      <c r="E19" s="1">
        <f t="shared" si="1"/>
        <v>0.23076923076923078</v>
      </c>
      <c r="F19" s="1">
        <f t="shared" si="2"/>
        <v>0.5</v>
      </c>
      <c r="G19" s="1">
        <f t="shared" si="3"/>
        <v>0.5</v>
      </c>
      <c r="H19" s="1">
        <f t="shared" si="4"/>
        <v>0.25</v>
      </c>
      <c r="I19" s="1">
        <f t="shared" si="5"/>
        <v>0.53846153846153855</v>
      </c>
      <c r="J19" s="1">
        <f t="shared" si="6"/>
        <v>7.538461538461541</v>
      </c>
      <c r="K19" t="s">
        <v>11</v>
      </c>
      <c r="L19">
        <v>8</v>
      </c>
    </row>
    <row r="20" spans="1:15" x14ac:dyDescent="0.25">
      <c r="A20">
        <v>19</v>
      </c>
      <c r="B20">
        <v>8</v>
      </c>
      <c r="C20">
        <v>8</v>
      </c>
      <c r="D20" s="1">
        <f t="shared" si="0"/>
        <v>0.61538461538461542</v>
      </c>
      <c r="E20" s="1">
        <f t="shared" si="1"/>
        <v>0.61538461538461542</v>
      </c>
      <c r="F20" s="1">
        <f t="shared" si="2"/>
        <v>0.61538461538461542</v>
      </c>
      <c r="G20" s="1">
        <f t="shared" si="3"/>
        <v>0.38461538461538458</v>
      </c>
      <c r="H20" s="1">
        <f t="shared" si="4"/>
        <v>0.23668639053254437</v>
      </c>
      <c r="I20" s="1">
        <f t="shared" si="5"/>
        <v>0</v>
      </c>
      <c r="J20" s="1">
        <f t="shared" si="6"/>
        <v>0</v>
      </c>
    </row>
    <row r="21" spans="1:15" x14ac:dyDescent="0.25">
      <c r="A21">
        <v>20</v>
      </c>
      <c r="B21">
        <v>12</v>
      </c>
      <c r="C21">
        <v>10</v>
      </c>
      <c r="D21" s="1">
        <f t="shared" si="0"/>
        <v>0.92307692307692313</v>
      </c>
      <c r="E21" s="1">
        <f t="shared" si="1"/>
        <v>0.76923076923076927</v>
      </c>
      <c r="F21" s="1">
        <f t="shared" si="2"/>
        <v>0.84615384615384626</v>
      </c>
      <c r="G21" s="1">
        <f t="shared" si="3"/>
        <v>0.15384615384615374</v>
      </c>
      <c r="H21" s="1">
        <f t="shared" si="4"/>
        <v>0.13017751479289932</v>
      </c>
      <c r="I21" s="1">
        <f t="shared" si="5"/>
        <v>0.15384615384615385</v>
      </c>
      <c r="J21" s="1">
        <f t="shared" si="6"/>
        <v>1.1818181818181825</v>
      </c>
    </row>
    <row r="22" spans="1:15" x14ac:dyDescent="0.25">
      <c r="A22">
        <v>21</v>
      </c>
      <c r="B22">
        <v>5</v>
      </c>
      <c r="C22">
        <v>4</v>
      </c>
      <c r="D22" s="1">
        <f t="shared" si="0"/>
        <v>0.38461538461538464</v>
      </c>
      <c r="E22" s="1">
        <f t="shared" si="1"/>
        <v>0.30769230769230771</v>
      </c>
      <c r="F22" s="1">
        <f t="shared" si="2"/>
        <v>0.34615384615384615</v>
      </c>
      <c r="G22" s="1">
        <f t="shared" si="3"/>
        <v>0.65384615384615385</v>
      </c>
      <c r="H22" s="1">
        <f t="shared" si="4"/>
        <v>0.22633136094674555</v>
      </c>
      <c r="I22" s="1">
        <f t="shared" si="5"/>
        <v>7.6923076923076927E-2</v>
      </c>
      <c r="J22" s="1">
        <f t="shared" si="6"/>
        <v>0.16993464052287582</v>
      </c>
    </row>
    <row r="23" spans="1:15" x14ac:dyDescent="0.25">
      <c r="A23">
        <v>22</v>
      </c>
      <c r="B23">
        <v>8</v>
      </c>
      <c r="C23">
        <v>6</v>
      </c>
      <c r="D23" s="1">
        <f t="shared" si="0"/>
        <v>0.61538461538461542</v>
      </c>
      <c r="E23" s="1">
        <f t="shared" si="1"/>
        <v>0.46153846153846156</v>
      </c>
      <c r="F23" s="1">
        <f t="shared" si="2"/>
        <v>0.53846153846153855</v>
      </c>
      <c r="G23" s="1">
        <f t="shared" si="3"/>
        <v>0.46153846153846145</v>
      </c>
      <c r="H23" s="1">
        <f t="shared" si="4"/>
        <v>0.24852071005917159</v>
      </c>
      <c r="I23" s="1">
        <f t="shared" si="5"/>
        <v>0.15384615384615385</v>
      </c>
      <c r="J23" s="1">
        <f t="shared" si="6"/>
        <v>0.61904761904761907</v>
      </c>
    </row>
    <row r="24" spans="1:15" x14ac:dyDescent="0.25">
      <c r="A24">
        <v>23</v>
      </c>
      <c r="B24">
        <v>8</v>
      </c>
      <c r="C24">
        <v>2</v>
      </c>
      <c r="D24" s="1">
        <f t="shared" si="0"/>
        <v>0.61538461538461542</v>
      </c>
      <c r="E24" s="1">
        <f t="shared" si="1"/>
        <v>0.15384615384615385</v>
      </c>
      <c r="F24" s="1">
        <f t="shared" si="2"/>
        <v>0.38461538461538464</v>
      </c>
      <c r="G24" s="1">
        <f t="shared" si="3"/>
        <v>0.61538461538461542</v>
      </c>
      <c r="H24" s="1">
        <f t="shared" si="4"/>
        <v>0.23668639053254439</v>
      </c>
      <c r="I24" s="1">
        <f t="shared" si="5"/>
        <v>0.46153846153846156</v>
      </c>
      <c r="J24" s="1">
        <f t="shared" si="6"/>
        <v>5.8500000000000005</v>
      </c>
      <c r="K24" t="s">
        <v>11</v>
      </c>
      <c r="L24">
        <v>13</v>
      </c>
    </row>
    <row r="25" spans="1:15" x14ac:dyDescent="0.25">
      <c r="A25">
        <v>24</v>
      </c>
      <c r="B25">
        <v>10</v>
      </c>
      <c r="C25">
        <v>9</v>
      </c>
      <c r="D25" s="1">
        <f t="shared" si="0"/>
        <v>0.76923076923076927</v>
      </c>
      <c r="E25" s="1">
        <f t="shared" si="1"/>
        <v>0.69230769230769229</v>
      </c>
      <c r="F25" s="1">
        <f t="shared" si="2"/>
        <v>0.73076923076923084</v>
      </c>
      <c r="G25" s="1">
        <f t="shared" si="3"/>
        <v>0.26923076923076916</v>
      </c>
      <c r="H25" s="1">
        <f t="shared" si="4"/>
        <v>0.19674556213017749</v>
      </c>
      <c r="I25" s="1">
        <f t="shared" si="5"/>
        <v>7.6923076923076983E-2</v>
      </c>
      <c r="J25" s="1">
        <f t="shared" si="6"/>
        <v>0.1954887218045116</v>
      </c>
    </row>
    <row r="26" spans="1:15" x14ac:dyDescent="0.25">
      <c r="A26">
        <v>25</v>
      </c>
      <c r="B26">
        <v>10</v>
      </c>
      <c r="C26">
        <v>9</v>
      </c>
      <c r="D26" s="1">
        <f t="shared" si="0"/>
        <v>0.76923076923076927</v>
      </c>
      <c r="E26" s="1">
        <f t="shared" si="1"/>
        <v>0.69230769230769229</v>
      </c>
      <c r="F26" s="1">
        <f t="shared" si="2"/>
        <v>0.73076923076923084</v>
      </c>
      <c r="G26" s="1">
        <f t="shared" si="3"/>
        <v>0.26923076923076916</v>
      </c>
      <c r="H26" s="1">
        <f t="shared" si="4"/>
        <v>0.19674556213017749</v>
      </c>
      <c r="I26" s="1">
        <f t="shared" si="5"/>
        <v>7.6923076923076983E-2</v>
      </c>
      <c r="J26" s="1">
        <f t="shared" si="6"/>
        <v>0.1954887218045116</v>
      </c>
    </row>
    <row r="27" spans="1:15" x14ac:dyDescent="0.25">
      <c r="A27">
        <v>26</v>
      </c>
      <c r="B27">
        <v>6</v>
      </c>
      <c r="C27">
        <v>4</v>
      </c>
      <c r="D27" s="1">
        <f t="shared" si="0"/>
        <v>0.46153846153846156</v>
      </c>
      <c r="E27" s="1">
        <f t="shared" si="1"/>
        <v>0.30769230769230771</v>
      </c>
      <c r="F27" s="1">
        <f t="shared" si="2"/>
        <v>0.38461538461538464</v>
      </c>
      <c r="G27" s="1">
        <f t="shared" si="3"/>
        <v>0.61538461538461542</v>
      </c>
      <c r="H27" s="1">
        <f t="shared" si="4"/>
        <v>0.23668639053254439</v>
      </c>
      <c r="I27" s="1">
        <f t="shared" si="5"/>
        <v>0.15384615384615385</v>
      </c>
      <c r="J27" s="1">
        <f t="shared" si="6"/>
        <v>0.65</v>
      </c>
    </row>
    <row r="28" spans="1:15" x14ac:dyDescent="0.25">
      <c r="A28">
        <v>27</v>
      </c>
      <c r="B28">
        <v>11</v>
      </c>
      <c r="C28">
        <v>4</v>
      </c>
      <c r="D28" s="1">
        <f t="shared" si="0"/>
        <v>0.84615384615384615</v>
      </c>
      <c r="E28" s="1">
        <f t="shared" si="1"/>
        <v>0.30769230769230771</v>
      </c>
      <c r="F28" s="1">
        <f t="shared" si="2"/>
        <v>0.57692307692307687</v>
      </c>
      <c r="G28" s="1">
        <f t="shared" si="3"/>
        <v>0.42307692307692313</v>
      </c>
      <c r="H28" s="1">
        <f t="shared" si="4"/>
        <v>0.24408284023668639</v>
      </c>
      <c r="I28" s="1">
        <f t="shared" si="5"/>
        <v>0.53846153846153844</v>
      </c>
      <c r="J28" s="1">
        <f t="shared" si="6"/>
        <v>7.7212121212121207</v>
      </c>
      <c r="K28" t="s">
        <v>11</v>
      </c>
      <c r="L28">
        <v>1</v>
      </c>
      <c r="O28">
        <f>COS(59)</f>
        <v>-0.77108022297584522</v>
      </c>
    </row>
    <row r="29" spans="1:15" x14ac:dyDescent="0.25">
      <c r="A29">
        <v>28</v>
      </c>
      <c r="B29">
        <v>9</v>
      </c>
      <c r="C29">
        <v>0</v>
      </c>
      <c r="D29" s="1">
        <f t="shared" si="0"/>
        <v>0.69230769230769229</v>
      </c>
      <c r="E29" s="1">
        <f t="shared" si="1"/>
        <v>0</v>
      </c>
      <c r="F29" s="1">
        <f t="shared" si="2"/>
        <v>0.34615384615384615</v>
      </c>
      <c r="G29" s="1">
        <f t="shared" si="3"/>
        <v>0.65384615384615385</v>
      </c>
      <c r="H29" s="1">
        <f t="shared" si="4"/>
        <v>0.22633136094674555</v>
      </c>
      <c r="I29" s="1">
        <f t="shared" si="5"/>
        <v>0.69230769230769229</v>
      </c>
      <c r="J29" s="1">
        <f t="shared" si="6"/>
        <v>13.76470588235294</v>
      </c>
      <c r="K29" t="s">
        <v>11</v>
      </c>
      <c r="L29">
        <v>16</v>
      </c>
    </row>
    <row r="30" spans="1:15" x14ac:dyDescent="0.25">
      <c r="A30">
        <v>29</v>
      </c>
      <c r="B30">
        <v>8</v>
      </c>
      <c r="C30">
        <v>2</v>
      </c>
      <c r="D30" s="1">
        <f t="shared" si="0"/>
        <v>0.61538461538461542</v>
      </c>
      <c r="E30" s="1">
        <f t="shared" si="1"/>
        <v>0.15384615384615385</v>
      </c>
      <c r="F30" s="1">
        <f t="shared" si="2"/>
        <v>0.38461538461538464</v>
      </c>
      <c r="G30" s="1">
        <f t="shared" si="3"/>
        <v>0.61538461538461542</v>
      </c>
      <c r="H30" s="1">
        <f t="shared" si="4"/>
        <v>0.23668639053254439</v>
      </c>
      <c r="I30" s="1">
        <f t="shared" si="5"/>
        <v>0.46153846153846156</v>
      </c>
      <c r="J30" s="1">
        <f t="shared" si="6"/>
        <v>5.8500000000000005</v>
      </c>
      <c r="K30" t="s">
        <v>11</v>
      </c>
      <c r="L30">
        <v>14</v>
      </c>
    </row>
    <row r="31" spans="1:15" x14ac:dyDescent="0.25">
      <c r="A31">
        <v>30</v>
      </c>
      <c r="B31">
        <v>9</v>
      </c>
      <c r="C31">
        <v>1</v>
      </c>
      <c r="D31" s="1">
        <f t="shared" si="0"/>
        <v>0.69230769230769229</v>
      </c>
      <c r="E31" s="1">
        <f t="shared" si="1"/>
        <v>7.6923076923076927E-2</v>
      </c>
      <c r="F31" s="1">
        <f t="shared" si="2"/>
        <v>0.38461538461538458</v>
      </c>
      <c r="G31" s="1">
        <f t="shared" si="3"/>
        <v>0.61538461538461542</v>
      </c>
      <c r="H31" s="1">
        <f t="shared" si="4"/>
        <v>0.23668639053254437</v>
      </c>
      <c r="I31" s="1">
        <f t="shared" si="5"/>
        <v>0.61538461538461542</v>
      </c>
      <c r="J31" s="1">
        <f t="shared" si="6"/>
        <v>10.4</v>
      </c>
      <c r="K31" t="s">
        <v>11</v>
      </c>
      <c r="L31">
        <v>12</v>
      </c>
    </row>
    <row r="32" spans="1:15" x14ac:dyDescent="0.25">
      <c r="A32" t="s">
        <v>13</v>
      </c>
      <c r="D32" s="1">
        <f>SUM(D2:D31)</f>
        <v>19.61538461538462</v>
      </c>
      <c r="E32" s="1">
        <f>SUM(E2:E31)</f>
        <v>7.6153846153846168</v>
      </c>
      <c r="F32" s="1">
        <f>SUM(F2:F31)</f>
        <v>13.615384615384619</v>
      </c>
      <c r="G32" s="1">
        <f>SUM(G2:G31)</f>
        <v>16.384615384615383</v>
      </c>
      <c r="H32" s="1">
        <f>SUM(H2:H31)</f>
        <v>6.3668639053254452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P32" sqref="P32"/>
    </sheetView>
  </sheetViews>
  <sheetFormatPr defaultRowHeight="13.8" x14ac:dyDescent="0.25"/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12</v>
      </c>
    </row>
    <row r="2" spans="1:12" x14ac:dyDescent="0.25">
      <c r="A2">
        <v>2</v>
      </c>
      <c r="B2">
        <v>11</v>
      </c>
      <c r="C2">
        <v>2</v>
      </c>
      <c r="D2" s="1">
        <f t="shared" ref="D2:E19" si="0">B2/13</f>
        <v>0.84615384615384615</v>
      </c>
      <c r="E2" s="1">
        <f t="shared" si="0"/>
        <v>0.15384615384615385</v>
      </c>
      <c r="F2" s="1">
        <f t="shared" ref="F2:F19" si="1">(D2+E2)/2</f>
        <v>0.5</v>
      </c>
      <c r="G2" s="1">
        <f t="shared" ref="G2:G19" si="2">1-F2</f>
        <v>0.5</v>
      </c>
      <c r="H2" s="1">
        <f t="shared" ref="H2:H19" si="3">F2*G2</f>
        <v>0.25</v>
      </c>
      <c r="I2" s="1">
        <f t="shared" ref="I2:I19" si="4">D2-E2</f>
        <v>0.69230769230769229</v>
      </c>
      <c r="J2" s="1">
        <f t="shared" ref="J2:J19" si="5">(26*I2^2)/(4*H2)</f>
        <v>12.46153846153846</v>
      </c>
      <c r="K2" t="s">
        <v>11</v>
      </c>
      <c r="L2">
        <v>5</v>
      </c>
    </row>
    <row r="3" spans="1:12" x14ac:dyDescent="0.25">
      <c r="A3">
        <v>3</v>
      </c>
      <c r="B3">
        <v>9</v>
      </c>
      <c r="C3">
        <v>0</v>
      </c>
      <c r="D3" s="1">
        <f t="shared" si="0"/>
        <v>0.69230769230769229</v>
      </c>
      <c r="E3" s="1">
        <f t="shared" si="0"/>
        <v>0</v>
      </c>
      <c r="F3" s="1">
        <f t="shared" si="1"/>
        <v>0.34615384615384615</v>
      </c>
      <c r="G3" s="1">
        <f t="shared" si="2"/>
        <v>0.65384615384615385</v>
      </c>
      <c r="H3" s="1">
        <f t="shared" si="3"/>
        <v>0.22633136094674555</v>
      </c>
      <c r="I3" s="1">
        <f t="shared" si="4"/>
        <v>0.69230769230769229</v>
      </c>
      <c r="J3" s="1">
        <f t="shared" si="5"/>
        <v>13.76470588235294</v>
      </c>
      <c r="K3" t="s">
        <v>11</v>
      </c>
      <c r="L3">
        <v>15</v>
      </c>
    </row>
    <row r="4" spans="1:12" x14ac:dyDescent="0.25">
      <c r="A4">
        <v>4</v>
      </c>
      <c r="B4">
        <v>10</v>
      </c>
      <c r="C4">
        <v>3</v>
      </c>
      <c r="D4" s="1">
        <f t="shared" si="0"/>
        <v>0.76923076923076927</v>
      </c>
      <c r="E4" s="1">
        <f t="shared" si="0"/>
        <v>0.23076923076923078</v>
      </c>
      <c r="F4" s="1">
        <f t="shared" si="1"/>
        <v>0.5</v>
      </c>
      <c r="G4" s="1">
        <f t="shared" si="2"/>
        <v>0.5</v>
      </c>
      <c r="H4" s="1">
        <f t="shared" si="3"/>
        <v>0.25</v>
      </c>
      <c r="I4" s="1">
        <f t="shared" si="4"/>
        <v>0.53846153846153855</v>
      </c>
      <c r="J4" s="1">
        <f t="shared" si="5"/>
        <v>7.538461538461541</v>
      </c>
      <c r="K4" t="s">
        <v>11</v>
      </c>
      <c r="L4">
        <v>7</v>
      </c>
    </row>
    <row r="5" spans="1:12" x14ac:dyDescent="0.25">
      <c r="A5">
        <v>6</v>
      </c>
      <c r="B5">
        <v>5</v>
      </c>
      <c r="C5">
        <v>0</v>
      </c>
      <c r="D5" s="1">
        <f t="shared" si="0"/>
        <v>0.38461538461538464</v>
      </c>
      <c r="E5" s="1">
        <f t="shared" si="0"/>
        <v>0</v>
      </c>
      <c r="F5" s="1">
        <f t="shared" si="1"/>
        <v>0.19230769230769232</v>
      </c>
      <c r="G5" s="1">
        <f t="shared" si="2"/>
        <v>0.80769230769230771</v>
      </c>
      <c r="H5" s="1">
        <f t="shared" si="3"/>
        <v>0.15532544378698226</v>
      </c>
      <c r="I5" s="1">
        <f t="shared" si="4"/>
        <v>0.38461538461538464</v>
      </c>
      <c r="J5" s="1">
        <f t="shared" si="5"/>
        <v>6.1904761904761898</v>
      </c>
      <c r="K5" t="s">
        <v>11</v>
      </c>
      <c r="L5">
        <v>17</v>
      </c>
    </row>
    <row r="6" spans="1:12" x14ac:dyDescent="0.25">
      <c r="A6">
        <v>7</v>
      </c>
      <c r="B6">
        <v>11</v>
      </c>
      <c r="C6">
        <v>3</v>
      </c>
      <c r="D6" s="1">
        <f t="shared" si="0"/>
        <v>0.84615384615384615</v>
      </c>
      <c r="E6" s="1">
        <f t="shared" si="0"/>
        <v>0.23076923076923078</v>
      </c>
      <c r="F6" s="1">
        <f t="shared" si="1"/>
        <v>0.53846153846153844</v>
      </c>
      <c r="G6" s="1">
        <f t="shared" si="2"/>
        <v>0.46153846153846156</v>
      </c>
      <c r="H6" s="1">
        <f t="shared" si="3"/>
        <v>0.24852071005917159</v>
      </c>
      <c r="I6" s="1">
        <f t="shared" si="4"/>
        <v>0.61538461538461542</v>
      </c>
      <c r="J6" s="1">
        <f t="shared" si="5"/>
        <v>9.9047619047619051</v>
      </c>
      <c r="K6" t="s">
        <v>11</v>
      </c>
      <c r="L6">
        <v>3</v>
      </c>
    </row>
    <row r="7" spans="1:12" x14ac:dyDescent="0.25">
      <c r="A7">
        <v>8</v>
      </c>
      <c r="B7">
        <v>9</v>
      </c>
      <c r="C7">
        <v>3</v>
      </c>
      <c r="D7" s="1">
        <f t="shared" si="0"/>
        <v>0.69230769230769229</v>
      </c>
      <c r="E7" s="1">
        <f t="shared" si="0"/>
        <v>0.23076923076923078</v>
      </c>
      <c r="F7" s="1">
        <f t="shared" si="1"/>
        <v>0.46153846153846156</v>
      </c>
      <c r="G7" s="1">
        <f t="shared" si="2"/>
        <v>0.53846153846153844</v>
      </c>
      <c r="H7" s="1">
        <f t="shared" si="3"/>
        <v>0.24852071005917159</v>
      </c>
      <c r="I7" s="1">
        <f t="shared" si="4"/>
        <v>0.46153846153846151</v>
      </c>
      <c r="J7" s="1">
        <f t="shared" si="5"/>
        <v>5.5714285714285712</v>
      </c>
      <c r="K7" t="s">
        <v>11</v>
      </c>
      <c r="L7">
        <v>10</v>
      </c>
    </row>
    <row r="8" spans="1:12" x14ac:dyDescent="0.25">
      <c r="A8">
        <v>10</v>
      </c>
      <c r="B8">
        <v>11</v>
      </c>
      <c r="C8">
        <v>1</v>
      </c>
      <c r="D8" s="1">
        <f t="shared" si="0"/>
        <v>0.84615384615384615</v>
      </c>
      <c r="E8" s="1">
        <f t="shared" si="0"/>
        <v>7.6923076923076927E-2</v>
      </c>
      <c r="F8" s="1">
        <f t="shared" si="1"/>
        <v>0.46153846153846156</v>
      </c>
      <c r="G8" s="1">
        <f t="shared" si="2"/>
        <v>0.53846153846153844</v>
      </c>
      <c r="H8" s="1">
        <f t="shared" si="3"/>
        <v>0.24852071005917159</v>
      </c>
      <c r="I8" s="1">
        <f t="shared" si="4"/>
        <v>0.76923076923076916</v>
      </c>
      <c r="J8" s="1">
        <f t="shared" si="5"/>
        <v>15.476190476190474</v>
      </c>
      <c r="K8" t="s">
        <v>11</v>
      </c>
      <c r="L8">
        <v>9</v>
      </c>
    </row>
    <row r="9" spans="1:12" x14ac:dyDescent="0.25">
      <c r="A9">
        <v>12</v>
      </c>
      <c r="B9">
        <v>9</v>
      </c>
      <c r="C9">
        <v>1</v>
      </c>
      <c r="D9" s="1">
        <f t="shared" si="0"/>
        <v>0.69230769230769229</v>
      </c>
      <c r="E9" s="1">
        <f t="shared" si="0"/>
        <v>7.6923076923076927E-2</v>
      </c>
      <c r="F9" s="1">
        <f t="shared" si="1"/>
        <v>0.38461538461538458</v>
      </c>
      <c r="G9" s="1">
        <f t="shared" si="2"/>
        <v>0.61538461538461542</v>
      </c>
      <c r="H9" s="1">
        <f t="shared" si="3"/>
        <v>0.23668639053254437</v>
      </c>
      <c r="I9" s="1">
        <f t="shared" si="4"/>
        <v>0.61538461538461542</v>
      </c>
      <c r="J9" s="1">
        <f t="shared" si="5"/>
        <v>10.4</v>
      </c>
      <c r="K9" t="s">
        <v>11</v>
      </c>
      <c r="L9">
        <v>11</v>
      </c>
    </row>
    <row r="10" spans="1:12" x14ac:dyDescent="0.25">
      <c r="A10">
        <v>14</v>
      </c>
      <c r="B10">
        <v>12</v>
      </c>
      <c r="C10">
        <v>1</v>
      </c>
      <c r="D10" s="1">
        <f t="shared" si="0"/>
        <v>0.92307692307692313</v>
      </c>
      <c r="E10" s="1">
        <f t="shared" si="0"/>
        <v>7.6923076923076927E-2</v>
      </c>
      <c r="F10" s="1">
        <f t="shared" si="1"/>
        <v>0.5</v>
      </c>
      <c r="G10" s="1">
        <f t="shared" si="2"/>
        <v>0.5</v>
      </c>
      <c r="H10" s="1">
        <f t="shared" si="3"/>
        <v>0.25</v>
      </c>
      <c r="I10" s="1">
        <f t="shared" si="4"/>
        <v>0.84615384615384626</v>
      </c>
      <c r="J10" s="1">
        <f t="shared" si="5"/>
        <v>18.61538461538462</v>
      </c>
      <c r="K10" t="s">
        <v>11</v>
      </c>
      <c r="L10">
        <v>4</v>
      </c>
    </row>
    <row r="11" spans="1:12" x14ac:dyDescent="0.25">
      <c r="A11">
        <v>15</v>
      </c>
      <c r="B11">
        <v>11</v>
      </c>
      <c r="C11">
        <v>2</v>
      </c>
      <c r="D11" s="1">
        <f t="shared" si="0"/>
        <v>0.84615384615384615</v>
      </c>
      <c r="E11" s="1">
        <f t="shared" si="0"/>
        <v>0.15384615384615385</v>
      </c>
      <c r="F11" s="1">
        <f t="shared" si="1"/>
        <v>0.5</v>
      </c>
      <c r="G11" s="1">
        <f t="shared" si="2"/>
        <v>0.5</v>
      </c>
      <c r="H11" s="1">
        <f t="shared" si="3"/>
        <v>0.25</v>
      </c>
      <c r="I11" s="1">
        <f t="shared" si="4"/>
        <v>0.69230769230769229</v>
      </c>
      <c r="J11" s="1">
        <f t="shared" si="5"/>
        <v>12.46153846153846</v>
      </c>
      <c r="K11" t="s">
        <v>11</v>
      </c>
      <c r="L11">
        <v>6</v>
      </c>
    </row>
    <row r="12" spans="1:12" x14ac:dyDescent="0.25">
      <c r="A12">
        <v>16</v>
      </c>
      <c r="B12">
        <v>5</v>
      </c>
      <c r="C12">
        <v>0</v>
      </c>
      <c r="D12" s="1">
        <f t="shared" si="0"/>
        <v>0.38461538461538464</v>
      </c>
      <c r="E12" s="1">
        <f t="shared" si="0"/>
        <v>0</v>
      </c>
      <c r="F12" s="1">
        <f t="shared" si="1"/>
        <v>0.19230769230769232</v>
      </c>
      <c r="G12" s="1">
        <f t="shared" si="2"/>
        <v>0.80769230769230771</v>
      </c>
      <c r="H12" s="1">
        <f t="shared" si="3"/>
        <v>0.15532544378698226</v>
      </c>
      <c r="I12" s="1">
        <f t="shared" si="4"/>
        <v>0.38461538461538464</v>
      </c>
      <c r="J12" s="1">
        <f t="shared" si="5"/>
        <v>6.1904761904761898</v>
      </c>
      <c r="K12" t="s">
        <v>11</v>
      </c>
      <c r="L12">
        <v>18</v>
      </c>
    </row>
    <row r="13" spans="1:12" x14ac:dyDescent="0.25">
      <c r="A13">
        <v>17</v>
      </c>
      <c r="B13">
        <v>10</v>
      </c>
      <c r="C13">
        <v>5</v>
      </c>
      <c r="D13" s="1">
        <f t="shared" si="0"/>
        <v>0.76923076923076927</v>
      </c>
      <c r="E13" s="1">
        <f t="shared" si="0"/>
        <v>0.38461538461538464</v>
      </c>
      <c r="F13" s="1">
        <f t="shared" si="1"/>
        <v>0.57692307692307698</v>
      </c>
      <c r="G13" s="1">
        <f t="shared" si="2"/>
        <v>0.42307692307692302</v>
      </c>
      <c r="H13" s="1">
        <f t="shared" si="3"/>
        <v>0.24408284023668639</v>
      </c>
      <c r="I13" s="1">
        <f t="shared" si="4"/>
        <v>0.38461538461538464</v>
      </c>
      <c r="J13" s="1">
        <f t="shared" si="5"/>
        <v>3.9393939393939394</v>
      </c>
      <c r="K13" t="s">
        <v>11</v>
      </c>
      <c r="L13">
        <v>2</v>
      </c>
    </row>
    <row r="14" spans="1:12" x14ac:dyDescent="0.25">
      <c r="A14">
        <v>18</v>
      </c>
      <c r="B14">
        <v>10</v>
      </c>
      <c r="C14">
        <v>3</v>
      </c>
      <c r="D14" s="1">
        <f t="shared" si="0"/>
        <v>0.76923076923076927</v>
      </c>
      <c r="E14" s="1">
        <f t="shared" si="0"/>
        <v>0.23076923076923078</v>
      </c>
      <c r="F14" s="1">
        <f t="shared" si="1"/>
        <v>0.5</v>
      </c>
      <c r="G14" s="1">
        <f t="shared" si="2"/>
        <v>0.5</v>
      </c>
      <c r="H14" s="1">
        <f t="shared" si="3"/>
        <v>0.25</v>
      </c>
      <c r="I14" s="1">
        <f t="shared" si="4"/>
        <v>0.53846153846153855</v>
      </c>
      <c r="J14" s="1">
        <f t="shared" si="5"/>
        <v>7.538461538461541</v>
      </c>
      <c r="K14" t="s">
        <v>11</v>
      </c>
      <c r="L14">
        <v>8</v>
      </c>
    </row>
    <row r="15" spans="1:12" x14ac:dyDescent="0.25">
      <c r="A15">
        <v>23</v>
      </c>
      <c r="B15">
        <v>8</v>
      </c>
      <c r="C15">
        <v>2</v>
      </c>
      <c r="D15" s="1">
        <f t="shared" si="0"/>
        <v>0.61538461538461542</v>
      </c>
      <c r="E15" s="1">
        <f t="shared" si="0"/>
        <v>0.15384615384615385</v>
      </c>
      <c r="F15" s="1">
        <f t="shared" si="1"/>
        <v>0.38461538461538464</v>
      </c>
      <c r="G15" s="1">
        <f t="shared" si="2"/>
        <v>0.61538461538461542</v>
      </c>
      <c r="H15" s="1">
        <f t="shared" si="3"/>
        <v>0.23668639053254439</v>
      </c>
      <c r="I15" s="1">
        <f t="shared" si="4"/>
        <v>0.46153846153846156</v>
      </c>
      <c r="J15" s="1">
        <f t="shared" si="5"/>
        <v>5.8500000000000005</v>
      </c>
      <c r="K15" t="s">
        <v>11</v>
      </c>
      <c r="L15">
        <v>13</v>
      </c>
    </row>
    <row r="16" spans="1:12" x14ac:dyDescent="0.25">
      <c r="A16">
        <v>27</v>
      </c>
      <c r="B16">
        <v>11</v>
      </c>
      <c r="C16">
        <v>4</v>
      </c>
      <c r="D16" s="1">
        <f t="shared" si="0"/>
        <v>0.84615384615384615</v>
      </c>
      <c r="E16" s="1">
        <f t="shared" si="0"/>
        <v>0.30769230769230771</v>
      </c>
      <c r="F16" s="1">
        <f t="shared" si="1"/>
        <v>0.57692307692307687</v>
      </c>
      <c r="G16" s="1">
        <f t="shared" si="2"/>
        <v>0.42307692307692313</v>
      </c>
      <c r="H16" s="1">
        <f t="shared" si="3"/>
        <v>0.24408284023668639</v>
      </c>
      <c r="I16" s="1">
        <f t="shared" si="4"/>
        <v>0.53846153846153844</v>
      </c>
      <c r="J16" s="1">
        <f t="shared" si="5"/>
        <v>7.7212121212121207</v>
      </c>
      <c r="K16" t="s">
        <v>11</v>
      </c>
      <c r="L16">
        <v>1</v>
      </c>
    </row>
    <row r="17" spans="1:15" x14ac:dyDescent="0.25">
      <c r="A17">
        <v>28</v>
      </c>
      <c r="B17">
        <v>9</v>
      </c>
      <c r="C17">
        <v>0</v>
      </c>
      <c r="D17" s="1">
        <f t="shared" si="0"/>
        <v>0.69230769230769229</v>
      </c>
      <c r="E17" s="1">
        <f t="shared" si="0"/>
        <v>0</v>
      </c>
      <c r="F17" s="1">
        <f t="shared" si="1"/>
        <v>0.34615384615384615</v>
      </c>
      <c r="G17" s="1">
        <f t="shared" si="2"/>
        <v>0.65384615384615385</v>
      </c>
      <c r="H17" s="1">
        <f t="shared" si="3"/>
        <v>0.22633136094674555</v>
      </c>
      <c r="I17" s="1">
        <f t="shared" si="4"/>
        <v>0.69230769230769229</v>
      </c>
      <c r="J17" s="1">
        <f t="shared" si="5"/>
        <v>13.76470588235294</v>
      </c>
      <c r="K17" t="s">
        <v>11</v>
      </c>
      <c r="L17">
        <v>16</v>
      </c>
    </row>
    <row r="18" spans="1:15" x14ac:dyDescent="0.25">
      <c r="A18">
        <v>29</v>
      </c>
      <c r="B18">
        <v>8</v>
      </c>
      <c r="C18">
        <v>2</v>
      </c>
      <c r="D18" s="1">
        <f t="shared" si="0"/>
        <v>0.61538461538461542</v>
      </c>
      <c r="E18" s="1">
        <f t="shared" si="0"/>
        <v>0.15384615384615385</v>
      </c>
      <c r="F18" s="1">
        <f t="shared" si="1"/>
        <v>0.38461538461538464</v>
      </c>
      <c r="G18" s="1">
        <f t="shared" si="2"/>
        <v>0.61538461538461542</v>
      </c>
      <c r="H18" s="1">
        <f t="shared" si="3"/>
        <v>0.23668639053254439</v>
      </c>
      <c r="I18" s="1">
        <f t="shared" si="4"/>
        <v>0.46153846153846156</v>
      </c>
      <c r="J18" s="1">
        <f t="shared" si="5"/>
        <v>5.8500000000000005</v>
      </c>
      <c r="K18" t="s">
        <v>11</v>
      </c>
      <c r="L18">
        <v>14</v>
      </c>
    </row>
    <row r="19" spans="1:15" x14ac:dyDescent="0.25">
      <c r="A19">
        <v>30</v>
      </c>
      <c r="B19">
        <v>9</v>
      </c>
      <c r="C19">
        <v>1</v>
      </c>
      <c r="D19" s="1">
        <f t="shared" si="0"/>
        <v>0.69230769230769229</v>
      </c>
      <c r="E19" s="1">
        <f t="shared" si="0"/>
        <v>7.6923076923076927E-2</v>
      </c>
      <c r="F19" s="1">
        <f t="shared" si="1"/>
        <v>0.38461538461538458</v>
      </c>
      <c r="G19" s="1">
        <f t="shared" si="2"/>
        <v>0.61538461538461542</v>
      </c>
      <c r="H19" s="1">
        <f t="shared" si="3"/>
        <v>0.23668639053254437</v>
      </c>
      <c r="I19" s="1">
        <f t="shared" si="4"/>
        <v>0.61538461538461542</v>
      </c>
      <c r="J19" s="1">
        <f t="shared" si="5"/>
        <v>10.4</v>
      </c>
      <c r="K19" t="s">
        <v>11</v>
      </c>
      <c r="L19">
        <v>12</v>
      </c>
    </row>
    <row r="20" spans="1:15" x14ac:dyDescent="0.25">
      <c r="A20" t="s">
        <v>13</v>
      </c>
      <c r="D20" s="1">
        <f>SUM(D2:D19)</f>
        <v>12.923076923076923</v>
      </c>
      <c r="E20" s="1">
        <f>SUM(E2:E19)</f>
        <v>2.5384615384615383</v>
      </c>
      <c r="F20" s="1">
        <f>SUM(F2:F19)</f>
        <v>7.7307692307692317</v>
      </c>
      <c r="G20" s="1">
        <f>SUM(G2:G19)</f>
        <v>10.269230769230768</v>
      </c>
      <c r="H20" s="1">
        <f>SUM(H2:H19)</f>
        <v>4.193786982248521</v>
      </c>
    </row>
    <row r="22" spans="1:15" x14ac:dyDescent="0.25">
      <c r="M22" t="s">
        <v>15</v>
      </c>
      <c r="N22" t="s">
        <v>14</v>
      </c>
      <c r="O22" s="1">
        <f>(D20+E20)/2</f>
        <v>7.7307692307692308</v>
      </c>
    </row>
    <row r="23" spans="1:15" x14ac:dyDescent="0.25">
      <c r="M23" t="s">
        <v>16</v>
      </c>
      <c r="N23" t="s">
        <v>17</v>
      </c>
      <c r="O23" s="1">
        <f>(D20-E20)/2.45</f>
        <v>4.2386185243328098</v>
      </c>
    </row>
    <row r="24" spans="1:15" x14ac:dyDescent="0.25">
      <c r="O24" s="1"/>
    </row>
    <row r="25" spans="1:15" x14ac:dyDescent="0.25">
      <c r="M25" t="s">
        <v>18</v>
      </c>
      <c r="N25" t="s">
        <v>19</v>
      </c>
      <c r="O25" s="1">
        <f>(18/17)*(1-(H20/O23^2))</f>
        <v>0.81166176470588236</v>
      </c>
    </row>
    <row r="26" spans="1:15" x14ac:dyDescent="0.25">
      <c r="O26" s="1"/>
    </row>
    <row r="27" spans="1:15" x14ac:dyDescent="0.25">
      <c r="M27" t="s">
        <v>20</v>
      </c>
      <c r="N27" t="s">
        <v>21</v>
      </c>
      <c r="O27" s="1">
        <f>O23*SQRT(1-O25)</f>
        <v>1.8394736888842469</v>
      </c>
    </row>
    <row r="28" spans="1:15" x14ac:dyDescent="0.25">
      <c r="M28" s="1"/>
      <c r="O28" s="1"/>
    </row>
    <row r="29" spans="1:15" x14ac:dyDescent="0.25">
      <c r="M29" t="s">
        <v>23</v>
      </c>
      <c r="N29" t="s">
        <v>22</v>
      </c>
      <c r="O29" s="1">
        <f>(3*(D20-E20))/SQRT(6*H20)</f>
        <v>6.2105900340811884</v>
      </c>
    </row>
    <row r="30" spans="1:15" x14ac:dyDescent="0.25">
      <c r="O30" s="1">
        <v>5.21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2019-06-10T19:37:32Z</dcterms:modified>
</cp:coreProperties>
</file>